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3"/>
  </bookViews>
  <sheets>
    <sheet name="1. 2 кв. 2019 г. Доходы" sheetId="1" r:id="rId1"/>
    <sheet name="1. 2 кв. 2019 г. Расходы" sheetId="2" r:id="rId2"/>
    <sheet name="1. 2 кв. 2019 г. ИФ" sheetId="3" r:id="rId3"/>
    <sheet name="1. 2 кв. 2019 г. возвраты" sheetId="4" r:id="rId4"/>
  </sheets>
  <definedNames/>
  <calcPr fullCalcOnLoad="1" refMode="R1C1"/>
</workbook>
</file>

<file path=xl/sharedStrings.xml><?xml version="1.0" encoding="utf-8"?>
<sst xmlns="http://schemas.openxmlformats.org/spreadsheetml/2006/main" count="249" uniqueCount="147">
  <si>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</si>
  <si>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</si>
  <si>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</si>
  <si>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</si>
  <si>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</si>
  <si>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</si>
  <si>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</si>
  <si>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</si>
  <si>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</si>
  <si>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</si>
  <si>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</si>
  <si>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</si>
  <si>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</si>
  <si>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</si>
  <si>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</si>
  <si>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</si>
  <si>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</si>
  <si>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</si>
  <si>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</si>
  <si>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</si>
  <si>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</si>
  <si>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</si>
  <si>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</si>
  <si>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</si>
  <si>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</si>
  <si>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</si>
  <si>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</si>
  <si>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</si>
  <si>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</si>
  <si>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</si>
  <si>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</si>
  <si>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</si>
  <si>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</si>
  <si>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</si>
  <si>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</si>
  <si>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</si>
  <si>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</si>
  <si>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</si>
  <si>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</si>
  <si>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</si>
  <si>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</si>
  <si>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</si>
  <si>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</si>
  <si>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>4. Сведения о возвратах остатков субсидий и расходов прошлых лет</t>
  </si>
  <si>
    <t>Код стро-
ки</t>
  </si>
  <si>
    <t>Код анали-
тики</t>
  </si>
  <si>
    <t>Исполнено плановых назначений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</si>
  <si>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</si>
  <si>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</si>
  <si>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</si>
  <si>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</si>
  <si>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</si>
  <si>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</si>
  <si>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</si>
  <si>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</si>
  <si>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</si>
  <si>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</si>
  <si>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</si>
  <si>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</si>
  <si>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</si>
  <si>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</si>
  <si>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</si>
  <si>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</si>
  <si>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</si>
  <si>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УПРАВЛЕНИЕ ОБРАЗОВАНИЯ АДМИНИСТРАЦИИ  МАРИИНСКОГО МУНИЦИПАЛЬНОГО РАЙОНА</t>
  </si>
  <si>
    <t>911</t>
  </si>
  <si>
    <t xml:space="preserve">Субсидия на выполнение государственного(муниципального) задания </t>
  </si>
  <si>
    <t>Доходы - всего</t>
  </si>
  <si>
    <t>010</t>
  </si>
  <si>
    <t>«Доходы от оказания платных услуг (работ), компенсаций затрат»</t>
  </si>
  <si>
    <t>130</t>
  </si>
  <si>
    <t>Форма 0503737 с. 2</t>
  </si>
  <si>
    <t>Расходы - всего</t>
  </si>
  <si>
    <t>200</t>
  </si>
  <si>
    <t xml:space="preserve">      X      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</si>
  <si>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</si>
  <si>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</si>
  <si>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</si>
  <si>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</si>
  <si>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</si>
  <si>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</si>
  <si>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</si>
  <si>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</si>
  <si>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</si>
  <si>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</si>
  <si>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</si>
  <si>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</si>
  <si>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</si>
  <si>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</si>
  <si>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</si>
  <si>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</si>
  <si>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(дефицит/профицит)</t>
  </si>
  <si>
    <t>450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</si>
  <si>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</si>
  <si>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</si>
  <si>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</si>
  <si>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</si>
  <si>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</si>
  <si>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</si>
  <si>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</si>
  <si>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</si>
  <si>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</si>
  <si>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</si>
  <si>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</si>
  <si>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</si>
  <si>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</si>
  <si>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</si>
  <si>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</si>
  <si>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</si>
  <si>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</si>
  <si>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</si>
  <si>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</si>
  <si>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</si>
  <si>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</si>
  <si>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</si>
  <si>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</si>
  <si>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</si>
  <si>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</si>
  <si>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</si>
  <si>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</si>
  <si>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</si>
  <si>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</si>
  <si>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</si>
  <si>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</si>
  <si>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</si>
  <si>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</si>
  <si>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</si>
  <si>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</si>
  <si>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</si>
  <si>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</si>
  <si>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 xml:space="preserve">        уменьшение расчетов по внутреннему привлечению остатков
        средств (Дт 030406000) (-) </t>
  </si>
  <si>
    <t>832</t>
  </si>
  <si>
    <t>Форма 0503737 с. 5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</si>
  <si>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</si>
  <si>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</si>
  <si>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</si>
  <si>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</si>
  <si>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</si>
  <si>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>гл. бухгалтер</t>
  </si>
  <si>
    <t>на «01» января 2020 г.</t>
  </si>
  <si>
    <t>01.01.2020</t>
  </si>
  <si>
    <t>МБОУ "Средняя общеобразовательная школа №6"</t>
  </si>
  <si>
    <t>32616101</t>
  </si>
  <si>
    <t>34784355</t>
  </si>
  <si>
    <t>С.Г. Корниенко</t>
  </si>
  <si>
    <t>Е.С. Авдеева</t>
  </si>
  <si>
    <t>«01» ячнваря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</si>
</sst>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i/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5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29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0" fontId="5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53" fillId="0" borderId="15" xfId="0" applyNumberFormat="1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="60" zoomScalePageLayoutView="0" workbookViewId="0" topLeftCell="A1">
      <selection activeCell="I19" sqref="I19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13.8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33" t="s">
        <v>0</v>
      </c>
      <c r="B1" s="133"/>
      <c r="C1" s="134"/>
      <c r="D1" s="134"/>
      <c r="E1" s="134"/>
      <c r="F1" s="134"/>
      <c r="G1" s="134"/>
      <c r="H1" s="134"/>
      <c r="I1" s="134"/>
      <c r="J1" s="1"/>
      <c r="K1" s="2"/>
    </row>
    <row r="2" spans="1:11" ht="13.5" thickBot="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36" t="s">
        <v>139</v>
      </c>
      <c r="B4" s="136"/>
      <c r="C4" s="136"/>
      <c r="D4" s="136"/>
      <c r="E4" s="136"/>
      <c r="F4" s="136"/>
      <c r="G4" s="136"/>
      <c r="H4" s="136"/>
      <c r="I4" s="136"/>
      <c r="J4" s="6" t="s">
        <v>5</v>
      </c>
      <c r="K4" s="8" t="s">
        <v>140</v>
      </c>
    </row>
    <row r="5" spans="1:11" ht="11.25" customHeight="1">
      <c r="A5" s="9" t="s">
        <v>6</v>
      </c>
      <c r="B5" s="10" t="s">
        <v>64</v>
      </c>
      <c r="C5" s="137" t="s">
        <v>141</v>
      </c>
      <c r="D5" s="137"/>
      <c r="E5" s="137"/>
      <c r="F5" s="137"/>
      <c r="G5" s="137"/>
      <c r="H5" s="137"/>
      <c r="I5" s="137"/>
      <c r="J5" s="9" t="s">
        <v>7</v>
      </c>
      <c r="K5" s="11" t="s">
        <v>143</v>
      </c>
    </row>
    <row r="6" spans="1:11" ht="11.25">
      <c r="A6" s="9" t="s">
        <v>8</v>
      </c>
      <c r="B6" s="10"/>
      <c r="C6" s="137"/>
      <c r="D6" s="137"/>
      <c r="E6" s="137"/>
      <c r="F6" s="137"/>
      <c r="G6" s="137"/>
      <c r="H6" s="137"/>
      <c r="I6" s="137"/>
      <c r="J6" s="9"/>
      <c r="K6" s="11"/>
    </row>
    <row r="7" spans="1:11" ht="11.25">
      <c r="A7" s="9" t="s">
        <v>9</v>
      </c>
      <c r="B7" s="10"/>
      <c r="C7" s="137"/>
      <c r="D7" s="137"/>
      <c r="E7" s="137"/>
      <c r="F7" s="137"/>
      <c r="G7" s="137"/>
      <c r="H7" s="137"/>
      <c r="I7" s="137"/>
      <c r="J7" s="12" t="s">
        <v>10</v>
      </c>
      <c r="K7" s="11" t="s">
        <v>142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22"/>
      <c r="D9" s="122"/>
      <c r="E9" s="122"/>
      <c r="F9" s="122"/>
      <c r="G9" s="122"/>
      <c r="H9" s="122"/>
      <c r="I9" s="122"/>
      <c r="J9" s="13" t="s">
        <v>14</v>
      </c>
      <c r="K9" s="17" t="s">
        <v>65</v>
      </c>
    </row>
    <row r="10" spans="1:11" ht="11.25">
      <c r="A10" s="13" t="s">
        <v>15</v>
      </c>
      <c r="B10" s="14"/>
      <c r="C10" s="19" t="s">
        <v>66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3" t="s">
        <v>22</v>
      </c>
      <c r="B14" s="123"/>
      <c r="C14" s="123"/>
      <c r="D14" s="123"/>
      <c r="E14" s="123"/>
      <c r="F14" s="123"/>
      <c r="G14" s="123"/>
      <c r="H14" s="123"/>
      <c r="I14" s="123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4" t="s">
        <v>23</v>
      </c>
      <c r="B16" s="126"/>
      <c r="C16" s="126" t="s">
        <v>24</v>
      </c>
      <c r="D16" s="126" t="s">
        <v>25</v>
      </c>
      <c r="E16" s="128" t="s">
        <v>26</v>
      </c>
      <c r="F16" s="130" t="s">
        <v>27</v>
      </c>
      <c r="G16" s="131"/>
      <c r="H16" s="131"/>
      <c r="I16" s="131"/>
      <c r="J16" s="132"/>
      <c r="K16" s="120" t="s">
        <v>28</v>
      </c>
    </row>
    <row r="17" spans="1:11" ht="33.75">
      <c r="A17" s="125"/>
      <c r="B17" s="127"/>
      <c r="C17" s="127"/>
      <c r="D17" s="127"/>
      <c r="E17" s="129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1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2.75">
      <c r="A19" s="100" t="s">
        <v>67</v>
      </c>
      <c r="B19" s="101"/>
      <c r="C19" s="102" t="s">
        <v>68</v>
      </c>
      <c r="D19" s="103"/>
      <c r="E19" s="104">
        <f>E20</f>
        <v>33466498.15</v>
      </c>
      <c r="F19" s="104">
        <f>F20</f>
        <v>33466498.15</v>
      </c>
      <c r="G19" s="105"/>
      <c r="H19" s="105"/>
      <c r="I19" s="105"/>
      <c r="J19" s="105">
        <f>F20+I19</f>
        <v>33466498.15</v>
      </c>
      <c r="K19" s="106">
        <f>E19-J19</f>
        <v>0</v>
      </c>
    </row>
    <row r="20" spans="1:11" ht="26.25" thickBot="1">
      <c r="A20" s="100" t="s">
        <v>69</v>
      </c>
      <c r="B20" s="101"/>
      <c r="C20" s="102" t="s">
        <v>68</v>
      </c>
      <c r="D20" s="103" t="s">
        <v>70</v>
      </c>
      <c r="E20" s="104">
        <f>F20+I20</f>
        <v>33466498.15</v>
      </c>
      <c r="F20" s="104">
        <v>33466498.15</v>
      </c>
      <c r="G20" s="105"/>
      <c r="H20" s="105"/>
      <c r="I20" s="105"/>
      <c r="J20" s="105">
        <f>F20+I20</f>
        <v>33466498.15</v>
      </c>
      <c r="K20" s="106">
        <f>E20-J20</f>
        <v>0</v>
      </c>
    </row>
    <row r="21" spans="1:11" ht="11.25" customHeight="1">
      <c r="A21" s="44"/>
      <c r="B21" s="46"/>
      <c r="C21" s="47"/>
      <c r="D21" s="47"/>
      <c r="E21" s="48"/>
      <c r="F21" s="48"/>
      <c r="G21" s="48"/>
      <c r="H21" s="48"/>
      <c r="I21" s="48"/>
      <c r="J21" s="48"/>
      <c r="K21" s="48"/>
    </row>
    <row r="23" ht="2.25" customHeight="1"/>
    <row r="25" ht="15.75" customHeight="1"/>
    <row r="26" ht="11.25" customHeight="1"/>
    <row r="27" ht="11.25">
      <c r="F27" s="119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A1:I1"/>
    <mergeCell ref="A2:I2"/>
    <mergeCell ref="A4:I4"/>
    <mergeCell ref="C5:I5"/>
    <mergeCell ref="C6:I6"/>
    <mergeCell ref="C7:I7"/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6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="60" zoomScalePageLayoutView="0" workbookViewId="0" topLeftCell="A1">
      <selection activeCell="K7" sqref="K7"/>
    </sheetView>
  </sheetViews>
  <sheetFormatPr defaultColWidth="9.33203125" defaultRowHeight="11.25"/>
  <cols>
    <col min="1" max="1" width="63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8.66015625" style="0" customWidth="1"/>
    <col min="6" max="6" width="17.83203125" style="0" customWidth="1"/>
    <col min="7" max="7" width="7.83203125" style="0" customWidth="1"/>
    <col min="8" max="8" width="10.16015625" style="0" customWidth="1"/>
    <col min="9" max="9" width="12.33203125" style="0" customWidth="1"/>
    <col min="10" max="10" width="17.33203125" style="0" customWidth="1"/>
    <col min="11" max="11" width="18.33203125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71</v>
      </c>
    </row>
    <row r="3" spans="1:11" ht="11.25" customHeight="1">
      <c r="A3" s="124" t="s">
        <v>23</v>
      </c>
      <c r="B3" s="126"/>
      <c r="C3" s="126" t="s">
        <v>24</v>
      </c>
      <c r="D3" s="126" t="s">
        <v>25</v>
      </c>
      <c r="E3" s="128" t="s">
        <v>26</v>
      </c>
      <c r="F3" s="130" t="s">
        <v>27</v>
      </c>
      <c r="G3" s="131"/>
      <c r="H3" s="131"/>
      <c r="I3" s="131"/>
      <c r="J3" s="132"/>
      <c r="K3" s="120" t="s">
        <v>28</v>
      </c>
    </row>
    <row r="4" spans="1:11" ht="46.5" customHeight="1">
      <c r="A4" s="125"/>
      <c r="B4" s="127"/>
      <c r="C4" s="127"/>
      <c r="D4" s="127"/>
      <c r="E4" s="129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1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2.75">
      <c r="A6" s="100" t="s">
        <v>72</v>
      </c>
      <c r="B6" s="101"/>
      <c r="C6" s="102" t="s">
        <v>73</v>
      </c>
      <c r="D6" s="103" t="s">
        <v>74</v>
      </c>
      <c r="E6" s="104">
        <f>E7+E9+E10+E12+E11</f>
        <v>33556732.07</v>
      </c>
      <c r="F6" s="104">
        <f>F7+F9+F10+F12+F11</f>
        <v>33466498.15</v>
      </c>
      <c r="G6" s="105"/>
      <c r="H6" s="105"/>
      <c r="I6" s="105">
        <f>I10</f>
        <v>90233.92</v>
      </c>
      <c r="J6" s="105">
        <f>F6+I6</f>
        <v>33556732.07</v>
      </c>
      <c r="K6" s="106">
        <f>E6-J6</f>
        <v>0</v>
      </c>
    </row>
    <row r="7" spans="1:11" ht="12.75">
      <c r="A7" s="100" t="s">
        <v>75</v>
      </c>
      <c r="B7" s="101"/>
      <c r="C7" s="102" t="s">
        <v>73</v>
      </c>
      <c r="D7" s="103" t="s">
        <v>76</v>
      </c>
      <c r="E7" s="104">
        <v>23058978.39</v>
      </c>
      <c r="F7" s="104">
        <f>21415.64+23037562.75</f>
        <v>23058978.39</v>
      </c>
      <c r="G7" s="105"/>
      <c r="H7" s="105"/>
      <c r="I7" s="105"/>
      <c r="J7" s="105">
        <f>F7</f>
        <v>23058978.39</v>
      </c>
      <c r="K7" s="106">
        <f>E7-F7</f>
        <v>0</v>
      </c>
    </row>
    <row r="8" spans="1:11" ht="25.5">
      <c r="A8" s="100" t="s">
        <v>77</v>
      </c>
      <c r="B8" s="101"/>
      <c r="C8" s="102" t="s">
        <v>73</v>
      </c>
      <c r="D8" s="103" t="s">
        <v>78</v>
      </c>
      <c r="E8" s="104">
        <v>0</v>
      </c>
      <c r="F8" s="104">
        <v>0</v>
      </c>
      <c r="G8" s="105"/>
      <c r="H8" s="105"/>
      <c r="I8" s="105"/>
      <c r="J8" s="105">
        <v>0</v>
      </c>
      <c r="K8" s="106"/>
    </row>
    <row r="9" spans="1:11" ht="38.25">
      <c r="A9" s="100" t="s">
        <v>79</v>
      </c>
      <c r="B9" s="101"/>
      <c r="C9" s="102" t="s">
        <v>73</v>
      </c>
      <c r="D9" s="103" t="s">
        <v>80</v>
      </c>
      <c r="E9" s="104">
        <v>6964247.47</v>
      </c>
      <c r="F9" s="104">
        <v>6964247.47</v>
      </c>
      <c r="G9" s="105"/>
      <c r="H9" s="105"/>
      <c r="I9" s="105"/>
      <c r="J9" s="105">
        <f>F9</f>
        <v>6964247.47</v>
      </c>
      <c r="K9" s="106">
        <f>E9-F9</f>
        <v>0</v>
      </c>
    </row>
    <row r="10" spans="1:11" ht="12.75">
      <c r="A10" s="100" t="s">
        <v>81</v>
      </c>
      <c r="B10" s="101"/>
      <c r="C10" s="102" t="s">
        <v>73</v>
      </c>
      <c r="D10" s="103" t="s">
        <v>82</v>
      </c>
      <c r="E10" s="104">
        <f>3344770.29+90233.92</f>
        <v>3435004.21</v>
      </c>
      <c r="F10" s="104">
        <f>41436+2054056.46+56393.87+1047871.96+70000+42625+32387</f>
        <v>3344770.29</v>
      </c>
      <c r="G10" s="105"/>
      <c r="H10" s="105"/>
      <c r="I10" s="105">
        <v>90233.92</v>
      </c>
      <c r="J10" s="105">
        <f>F10+I10</f>
        <v>3435004.21</v>
      </c>
      <c r="K10" s="106">
        <f>E10-J10</f>
        <v>0</v>
      </c>
    </row>
    <row r="11" spans="1:11" ht="25.5">
      <c r="A11" s="100" t="s">
        <v>83</v>
      </c>
      <c r="B11" s="101"/>
      <c r="C11" s="102" t="s">
        <v>73</v>
      </c>
      <c r="D11" s="103" t="s">
        <v>84</v>
      </c>
      <c r="E11" s="104">
        <v>40000</v>
      </c>
      <c r="F11" s="104">
        <v>40000</v>
      </c>
      <c r="G11" s="105"/>
      <c r="H11" s="105"/>
      <c r="I11" s="105"/>
      <c r="J11" s="105">
        <v>0</v>
      </c>
      <c r="K11" s="106">
        <f>E11-F11</f>
        <v>0</v>
      </c>
    </row>
    <row r="12" spans="1:11" ht="12.75">
      <c r="A12" s="100" t="s">
        <v>85</v>
      </c>
      <c r="B12" s="101"/>
      <c r="C12" s="102" t="s">
        <v>73</v>
      </c>
      <c r="D12" s="103" t="s">
        <v>86</v>
      </c>
      <c r="E12" s="104">
        <v>58502</v>
      </c>
      <c r="F12" s="104">
        <v>58502</v>
      </c>
      <c r="G12" s="105"/>
      <c r="H12" s="105"/>
      <c r="I12" s="105"/>
      <c r="J12" s="105">
        <f>F12</f>
        <v>58502</v>
      </c>
      <c r="K12" s="106">
        <f>E12-F12</f>
        <v>0</v>
      </c>
    </row>
    <row r="13" spans="1:11" ht="12.75">
      <c r="A13" s="100" t="s">
        <v>87</v>
      </c>
      <c r="B13" s="101"/>
      <c r="C13" s="102" t="s">
        <v>73</v>
      </c>
      <c r="D13" s="103" t="s">
        <v>88</v>
      </c>
      <c r="E13" s="104"/>
      <c r="F13" s="104"/>
      <c r="G13" s="105"/>
      <c r="H13" s="105"/>
      <c r="I13" s="105"/>
      <c r="J13" s="105">
        <v>0</v>
      </c>
      <c r="K13" s="106">
        <v>0</v>
      </c>
    </row>
    <row r="14" spans="1:11" ht="12.75">
      <c r="A14" s="100" t="s">
        <v>89</v>
      </c>
      <c r="B14" s="101"/>
      <c r="C14" s="102" t="s">
        <v>73</v>
      </c>
      <c r="D14" s="103" t="s">
        <v>90</v>
      </c>
      <c r="E14" s="104">
        <v>0</v>
      </c>
      <c r="F14" s="104">
        <v>0</v>
      </c>
      <c r="G14" s="105"/>
      <c r="H14" s="105"/>
      <c r="I14" s="105"/>
      <c r="J14" s="105">
        <v>0</v>
      </c>
      <c r="K14" s="106">
        <v>0</v>
      </c>
    </row>
    <row r="15" spans="1:11" ht="13.5" thickBot="1">
      <c r="A15" s="100" t="s">
        <v>91</v>
      </c>
      <c r="B15" s="101"/>
      <c r="C15" s="102" t="s">
        <v>92</v>
      </c>
      <c r="D15" s="103" t="s">
        <v>74</v>
      </c>
      <c r="E15" s="104"/>
      <c r="F15" s="104">
        <f>'1. 2 кв. 2019 г. Доходы'!F19-'1. 2 кв. 2019 г. Расходы'!F6</f>
        <v>0</v>
      </c>
      <c r="G15" s="105"/>
      <c r="H15" s="105"/>
      <c r="I15" s="105"/>
      <c r="J15" s="105">
        <f>F15</f>
        <v>0</v>
      </c>
      <c r="K15" s="106" t="s">
        <v>74</v>
      </c>
    </row>
    <row r="16" spans="1:11" ht="11.25" customHeight="1">
      <c r="A16" s="44"/>
      <c r="B16" s="46"/>
      <c r="C16" s="47"/>
      <c r="D16" s="47"/>
      <c r="E16" s="48"/>
      <c r="F16" s="48"/>
      <c r="G16" s="48"/>
      <c r="H16" s="48"/>
      <c r="I16" s="48"/>
      <c r="J16" s="48"/>
      <c r="K16" s="48"/>
    </row>
    <row r="19" spans="1:11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="60" zoomScalePageLayoutView="0" workbookViewId="0" topLeftCell="A1">
      <selection activeCell="K6" sqref="K6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1.66015625" style="0" customWidth="1"/>
    <col min="6" max="6" width="18.5" style="0" customWidth="1"/>
    <col min="7" max="7" width="10.33203125" style="0" customWidth="1"/>
    <col min="8" max="8" width="9.66015625" style="0" customWidth="1"/>
    <col min="9" max="9" width="12.66015625" style="0" customWidth="1"/>
    <col min="10" max="10" width="17.33203125" style="0" customWidth="1"/>
    <col min="11" max="11" width="16.66015625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3" t="s">
        <v>42</v>
      </c>
      <c r="B1" s="123"/>
      <c r="C1" s="123"/>
      <c r="D1" s="123"/>
      <c r="E1" s="123"/>
      <c r="F1" s="123"/>
      <c r="G1" s="123"/>
      <c r="H1" s="123"/>
      <c r="I1" s="123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93</v>
      </c>
    </row>
    <row r="3" spans="1:11" ht="11.25" customHeight="1">
      <c r="A3" s="124" t="s">
        <v>23</v>
      </c>
      <c r="B3" s="126"/>
      <c r="C3" s="126" t="s">
        <v>24</v>
      </c>
      <c r="D3" s="126" t="s">
        <v>25</v>
      </c>
      <c r="E3" s="128" t="s">
        <v>26</v>
      </c>
      <c r="F3" s="130" t="s">
        <v>27</v>
      </c>
      <c r="G3" s="131"/>
      <c r="H3" s="131"/>
      <c r="I3" s="131"/>
      <c r="J3" s="132"/>
      <c r="K3" s="120" t="s">
        <v>28</v>
      </c>
    </row>
    <row r="4" spans="1:11" ht="33.75" customHeight="1">
      <c r="A4" s="125"/>
      <c r="B4" s="127"/>
      <c r="C4" s="127"/>
      <c r="D4" s="127"/>
      <c r="E4" s="129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1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94</v>
      </c>
      <c r="B6" s="38"/>
      <c r="C6" s="39" t="s">
        <v>95</v>
      </c>
      <c r="D6" s="40"/>
      <c r="E6" s="41"/>
      <c r="F6" s="104">
        <f>F7+F8+F11+F15+F18+F26</f>
        <v>0</v>
      </c>
      <c r="G6" s="105"/>
      <c r="H6" s="105"/>
      <c r="I6" s="104">
        <f>I7+I8+I11+I15+I18+I26</f>
        <v>90233.92</v>
      </c>
      <c r="J6" s="105">
        <f>I6</f>
        <v>90233.92</v>
      </c>
      <c r="K6" s="106"/>
    </row>
    <row r="7" spans="1:11" ht="22.5">
      <c r="A7" s="37" t="s">
        <v>96</v>
      </c>
      <c r="B7" s="38"/>
      <c r="C7" s="39" t="s">
        <v>97</v>
      </c>
      <c r="D7" s="40"/>
      <c r="E7" s="41"/>
      <c r="F7" s="104"/>
      <c r="G7" s="105"/>
      <c r="H7" s="105"/>
      <c r="I7" s="105"/>
      <c r="J7" s="105"/>
      <c r="K7" s="106"/>
    </row>
    <row r="8" spans="1:11" ht="22.5">
      <c r="A8" s="37" t="s">
        <v>98</v>
      </c>
      <c r="B8" s="38"/>
      <c r="C8" s="39" t="s">
        <v>99</v>
      </c>
      <c r="D8" s="40" t="s">
        <v>74</v>
      </c>
      <c r="E8" s="41"/>
      <c r="F8" s="104">
        <f>F9+F10</f>
        <v>0</v>
      </c>
      <c r="G8" s="105"/>
      <c r="H8" s="105"/>
      <c r="I8" s="105">
        <f>I9+I10</f>
        <v>90233.92</v>
      </c>
      <c r="J8" s="105">
        <f>F8</f>
        <v>0</v>
      </c>
      <c r="K8" s="106"/>
    </row>
    <row r="9" spans="1:11" ht="12.75">
      <c r="A9" s="37" t="s">
        <v>100</v>
      </c>
      <c r="B9" s="38"/>
      <c r="C9" s="39" t="s">
        <v>101</v>
      </c>
      <c r="D9" s="40" t="s">
        <v>102</v>
      </c>
      <c r="E9" s="41"/>
      <c r="F9" s="104">
        <f>-('1. 2 кв. 2019 г. Доходы'!F19+966963.12+137437.84)</f>
        <v>-34570899.11</v>
      </c>
      <c r="G9" s="105"/>
      <c r="H9" s="105"/>
      <c r="I9" s="105"/>
      <c r="J9" s="105">
        <f>F9</f>
        <v>-34570899.11</v>
      </c>
      <c r="K9" s="106"/>
    </row>
    <row r="10" spans="1:11" ht="12.75">
      <c r="A10" s="37" t="s">
        <v>103</v>
      </c>
      <c r="B10" s="38"/>
      <c r="C10" s="39" t="s">
        <v>104</v>
      </c>
      <c r="D10" s="40" t="s">
        <v>105</v>
      </c>
      <c r="E10" s="41"/>
      <c r="F10" s="104">
        <f>'1. 2 кв. 2019 г. Расходы'!F6+966963.12+137437.84</f>
        <v>34570899.11</v>
      </c>
      <c r="G10" s="105"/>
      <c r="H10" s="105"/>
      <c r="I10" s="105">
        <f>'1. 2 кв. 2019 г. Расходы'!I10</f>
        <v>90233.92</v>
      </c>
      <c r="J10" s="105">
        <f>F10+I10</f>
        <v>34661133.03</v>
      </c>
      <c r="K10" s="106"/>
    </row>
    <row r="11" spans="1:11" ht="22.5">
      <c r="A11" s="37" t="s">
        <v>106</v>
      </c>
      <c r="B11" s="38"/>
      <c r="C11" s="39" t="s">
        <v>107</v>
      </c>
      <c r="D11" s="40"/>
      <c r="E11" s="41"/>
      <c r="F11" s="104"/>
      <c r="G11" s="105"/>
      <c r="H11" s="105"/>
      <c r="I11" s="105"/>
      <c r="J11" s="105"/>
      <c r="K11" s="106"/>
    </row>
    <row r="12" spans="1:11" ht="12.75">
      <c r="A12" s="37" t="s">
        <v>108</v>
      </c>
      <c r="B12" s="38"/>
      <c r="C12" s="39" t="s">
        <v>109</v>
      </c>
      <c r="D12" s="40" t="s">
        <v>74</v>
      </c>
      <c r="E12" s="41"/>
      <c r="F12" s="104">
        <f>F13+F14</f>
        <v>0</v>
      </c>
      <c r="G12" s="105"/>
      <c r="H12" s="105"/>
      <c r="I12" s="105"/>
      <c r="J12" s="105">
        <f>F12</f>
        <v>0</v>
      </c>
      <c r="K12" s="106">
        <f>F12-J12</f>
        <v>0</v>
      </c>
    </row>
    <row r="13" spans="1:11" ht="12.75">
      <c r="A13" s="37" t="s">
        <v>110</v>
      </c>
      <c r="B13" s="38"/>
      <c r="C13" s="39" t="s">
        <v>111</v>
      </c>
      <c r="D13" s="40" t="s">
        <v>102</v>
      </c>
      <c r="E13" s="41"/>
      <c r="F13" s="104">
        <f>-(966963.12+137437.84)</f>
        <v>-1104400.96</v>
      </c>
      <c r="G13" s="105"/>
      <c r="H13" s="105"/>
      <c r="I13" s="105"/>
      <c r="J13" s="105">
        <f>F13</f>
        <v>-1104400.96</v>
      </c>
      <c r="K13" s="106" t="s">
        <v>74</v>
      </c>
    </row>
    <row r="14" spans="1:11" ht="12.75">
      <c r="A14" s="37" t="s">
        <v>112</v>
      </c>
      <c r="B14" s="38"/>
      <c r="C14" s="39" t="s">
        <v>113</v>
      </c>
      <c r="D14" s="40" t="s">
        <v>105</v>
      </c>
      <c r="E14" s="41"/>
      <c r="F14" s="104">
        <v>1104400.96</v>
      </c>
      <c r="G14" s="105"/>
      <c r="H14" s="105"/>
      <c r="I14" s="105"/>
      <c r="J14" s="105">
        <f>F14</f>
        <v>1104400.96</v>
      </c>
      <c r="K14" s="106" t="s">
        <v>74</v>
      </c>
    </row>
    <row r="15" spans="1:11" ht="33.75">
      <c r="A15" s="37" t="s">
        <v>114</v>
      </c>
      <c r="B15" s="38"/>
      <c r="C15" s="39" t="s">
        <v>115</v>
      </c>
      <c r="D15" s="40" t="s">
        <v>74</v>
      </c>
      <c r="E15" s="41"/>
      <c r="F15" s="104"/>
      <c r="G15" s="105"/>
      <c r="H15" s="105"/>
      <c r="I15" s="105"/>
      <c r="J15" s="105"/>
      <c r="K15" s="106"/>
    </row>
    <row r="16" spans="1:11" ht="12.75">
      <c r="A16" s="37" t="s">
        <v>116</v>
      </c>
      <c r="B16" s="38"/>
      <c r="C16" s="39" t="s">
        <v>117</v>
      </c>
      <c r="D16" s="40" t="s">
        <v>102</v>
      </c>
      <c r="E16" s="41"/>
      <c r="F16" s="104"/>
      <c r="G16" s="105"/>
      <c r="H16" s="105"/>
      <c r="I16" s="105"/>
      <c r="J16" s="105"/>
      <c r="K16" s="106" t="s">
        <v>74</v>
      </c>
    </row>
    <row r="17" spans="1:11" ht="11.25">
      <c r="A17" s="37" t="s">
        <v>118</v>
      </c>
      <c r="B17" s="38"/>
      <c r="C17" s="39" t="s">
        <v>119</v>
      </c>
      <c r="D17" s="40" t="s">
        <v>105</v>
      </c>
      <c r="E17" s="41"/>
      <c r="F17" s="41"/>
      <c r="G17" s="42"/>
      <c r="H17" s="42"/>
      <c r="I17" s="42"/>
      <c r="J17" s="42"/>
      <c r="K17" s="43" t="s">
        <v>74</v>
      </c>
    </row>
    <row r="18" spans="1:11" ht="33.75">
      <c r="A18" s="37" t="s">
        <v>120</v>
      </c>
      <c r="B18" s="38"/>
      <c r="C18" s="39" t="s">
        <v>121</v>
      </c>
      <c r="D18" s="40" t="s">
        <v>74</v>
      </c>
      <c r="E18" s="41"/>
      <c r="F18" s="41"/>
      <c r="G18" s="42"/>
      <c r="H18" s="42"/>
      <c r="I18" s="42"/>
      <c r="J18" s="42"/>
      <c r="K18" s="43"/>
    </row>
    <row r="19" spans="1:11" ht="25.5">
      <c r="A19" s="100" t="s">
        <v>122</v>
      </c>
      <c r="B19" s="101"/>
      <c r="C19" s="102" t="s">
        <v>123</v>
      </c>
      <c r="D19" s="103"/>
      <c r="E19" s="104"/>
      <c r="F19" s="104"/>
      <c r="G19" s="105"/>
      <c r="H19" s="105"/>
      <c r="I19" s="105"/>
      <c r="J19" s="105"/>
      <c r="K19" s="106"/>
    </row>
    <row r="20" spans="1:11" ht="25.5">
      <c r="A20" s="100" t="s">
        <v>124</v>
      </c>
      <c r="B20" s="101"/>
      <c r="C20" s="102" t="s">
        <v>125</v>
      </c>
      <c r="D20" s="103"/>
      <c r="E20" s="104"/>
      <c r="F20" s="104"/>
      <c r="G20" s="105"/>
      <c r="H20" s="105"/>
      <c r="I20" s="105"/>
      <c r="J20" s="105"/>
      <c r="K20" s="106"/>
    </row>
    <row r="21" spans="1:11" ht="2.25" customHeight="1">
      <c r="A21" s="45"/>
      <c r="B21" s="45"/>
      <c r="C21" s="49"/>
      <c r="D21" s="49"/>
      <c r="E21" s="25"/>
      <c r="F21" s="25"/>
      <c r="G21" s="25"/>
      <c r="H21" s="25"/>
      <c r="I21" s="25"/>
      <c r="J21" s="25"/>
      <c r="K21" s="25"/>
    </row>
    <row r="22" spans="1:11" ht="15.75" customHeight="1">
      <c r="A22" s="26"/>
      <c r="B22" s="26"/>
      <c r="C22" s="53"/>
      <c r="D22" s="53"/>
      <c r="E22" s="27"/>
      <c r="F22" s="28"/>
      <c r="G22" s="28"/>
      <c r="H22" s="28"/>
      <c r="I22" s="28"/>
      <c r="J22" s="28"/>
      <c r="K22" s="50" t="s">
        <v>126</v>
      </c>
    </row>
    <row r="23" spans="1:11" ht="11.25" customHeight="1">
      <c r="A23" s="124" t="s">
        <v>23</v>
      </c>
      <c r="B23" s="126"/>
      <c r="C23" s="126" t="s">
        <v>24</v>
      </c>
      <c r="D23" s="126" t="s">
        <v>25</v>
      </c>
      <c r="E23" s="128" t="s">
        <v>26</v>
      </c>
      <c r="F23" s="130" t="s">
        <v>27</v>
      </c>
      <c r="G23" s="131"/>
      <c r="H23" s="131"/>
      <c r="I23" s="131"/>
      <c r="J23" s="132"/>
      <c r="K23" s="120" t="s">
        <v>28</v>
      </c>
    </row>
    <row r="24" spans="1:11" ht="33.75" customHeight="1">
      <c r="A24" s="125"/>
      <c r="B24" s="127"/>
      <c r="C24" s="127"/>
      <c r="D24" s="127"/>
      <c r="E24" s="129"/>
      <c r="F24" s="29" t="s">
        <v>29</v>
      </c>
      <c r="G24" s="29" t="s">
        <v>30</v>
      </c>
      <c r="H24" s="31" t="s">
        <v>31</v>
      </c>
      <c r="I24" s="30" t="s">
        <v>32</v>
      </c>
      <c r="J24" s="30" t="s">
        <v>33</v>
      </c>
      <c r="K24" s="121"/>
    </row>
    <row r="25" spans="1:11" ht="10.5" customHeight="1" thickBot="1">
      <c r="A25" s="32">
        <v>1</v>
      </c>
      <c r="B25" s="33"/>
      <c r="C25" s="33">
        <v>2</v>
      </c>
      <c r="D25" s="33">
        <v>3</v>
      </c>
      <c r="E25" s="34" t="s">
        <v>34</v>
      </c>
      <c r="F25" s="35" t="s">
        <v>35</v>
      </c>
      <c r="G25" s="34" t="s">
        <v>36</v>
      </c>
      <c r="H25" s="34" t="s">
        <v>37</v>
      </c>
      <c r="I25" s="34" t="s">
        <v>38</v>
      </c>
      <c r="J25" s="34" t="s">
        <v>39</v>
      </c>
      <c r="K25" s="36" t="s">
        <v>40</v>
      </c>
    </row>
    <row r="26" spans="1:11" ht="45">
      <c r="A26" s="37" t="s">
        <v>127</v>
      </c>
      <c r="B26" s="38"/>
      <c r="C26" s="39" t="s">
        <v>128</v>
      </c>
      <c r="D26" s="40" t="s">
        <v>74</v>
      </c>
      <c r="E26" s="41"/>
      <c r="F26" s="41"/>
      <c r="G26" s="42"/>
      <c r="H26" s="42"/>
      <c r="I26" s="42"/>
      <c r="J26" s="42"/>
      <c r="K26" s="43"/>
    </row>
    <row r="27" spans="1:11" ht="22.5">
      <c r="A27" s="37" t="s">
        <v>129</v>
      </c>
      <c r="B27" s="38"/>
      <c r="C27" s="39" t="s">
        <v>84</v>
      </c>
      <c r="D27" s="40"/>
      <c r="E27" s="41"/>
      <c r="F27" s="41"/>
      <c r="G27" s="42"/>
      <c r="H27" s="42"/>
      <c r="I27" s="42"/>
      <c r="J27" s="42"/>
      <c r="K27" s="43"/>
    </row>
    <row r="28" spans="1:11" ht="23.25" thickBot="1">
      <c r="A28" s="37" t="s">
        <v>130</v>
      </c>
      <c r="B28" s="38"/>
      <c r="C28" s="39" t="s">
        <v>131</v>
      </c>
      <c r="D28" s="40"/>
      <c r="E28" s="41"/>
      <c r="F28" s="41"/>
      <c r="G28" s="42"/>
      <c r="H28" s="42"/>
      <c r="I28" s="42"/>
      <c r="J28" s="42"/>
      <c r="K28" s="43"/>
    </row>
    <row r="29" spans="1:11" ht="11.25" customHeight="1">
      <c r="A29" s="44"/>
      <c r="B29" s="46"/>
      <c r="C29" s="47"/>
      <c r="D29" s="47"/>
      <c r="E29" s="48"/>
      <c r="F29" s="48"/>
      <c r="G29" s="48"/>
      <c r="H29" s="48"/>
      <c r="I29" s="48"/>
      <c r="J29" s="48"/>
      <c r="K29" s="48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D3:D4"/>
    <mergeCell ref="E3:E4"/>
    <mergeCell ref="F3:J3"/>
    <mergeCell ref="K3:K4"/>
    <mergeCell ref="K23:K24"/>
    <mergeCell ref="A3:A4"/>
    <mergeCell ref="A23:A24"/>
    <mergeCell ref="B23:B24"/>
    <mergeCell ref="A1:I1"/>
    <mergeCell ref="C23:C24"/>
    <mergeCell ref="D23:D24"/>
    <mergeCell ref="E23:E24"/>
    <mergeCell ref="F23:J23"/>
    <mergeCell ref="B3:B4"/>
    <mergeCell ref="C3:C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view="pageBreakPreview" zoomScale="60" zoomScalePageLayoutView="0" workbookViewId="0" topLeftCell="A1">
      <selection activeCell="E32" sqref="E32"/>
    </sheetView>
  </sheetViews>
  <sheetFormatPr defaultColWidth="9.33203125" defaultRowHeight="11.25"/>
  <cols>
    <col min="1" max="1" width="66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9.3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56"/>
      <c r="B1" s="56"/>
      <c r="C1" s="56"/>
      <c r="D1" s="56" t="s">
        <v>43</v>
      </c>
      <c r="E1" s="56"/>
      <c r="F1" s="56"/>
      <c r="G1" s="56"/>
      <c r="H1" s="56"/>
    </row>
    <row r="2" spans="1:8" ht="15" customHeight="1">
      <c r="A2" s="1"/>
      <c r="B2" s="1"/>
      <c r="C2" s="1"/>
      <c r="D2" s="1"/>
      <c r="E2" s="1"/>
      <c r="F2" s="1"/>
      <c r="G2" s="1"/>
      <c r="H2" s="57" t="s">
        <v>132</v>
      </c>
    </row>
    <row r="3" spans="1:8" ht="11.25" customHeight="1">
      <c r="A3" s="140" t="s">
        <v>23</v>
      </c>
      <c r="B3" s="142" t="s">
        <v>44</v>
      </c>
      <c r="C3" s="142" t="s">
        <v>45</v>
      </c>
      <c r="D3" s="144" t="s">
        <v>46</v>
      </c>
      <c r="E3" s="145"/>
      <c r="F3" s="145"/>
      <c r="G3" s="145"/>
      <c r="H3" s="145"/>
    </row>
    <row r="4" spans="1:8" ht="33.75" customHeight="1">
      <c r="A4" s="141"/>
      <c r="B4" s="143"/>
      <c r="C4" s="143"/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</row>
    <row r="5" spans="1:8" ht="10.5" customHeight="1" thickBo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2">
        <v>8</v>
      </c>
    </row>
    <row r="6" spans="1:8" ht="22.5">
      <c r="A6" s="63" t="s">
        <v>133</v>
      </c>
      <c r="B6" s="64" t="s">
        <v>134</v>
      </c>
      <c r="C6" s="64" t="s">
        <v>135</v>
      </c>
      <c r="D6" s="65"/>
      <c r="E6" s="65"/>
      <c r="F6" s="65"/>
      <c r="G6" s="65"/>
      <c r="H6" s="66"/>
    </row>
    <row r="7" spans="1:8" ht="23.25" thickBot="1">
      <c r="A7" s="63" t="s">
        <v>136</v>
      </c>
      <c r="B7" s="64" t="s">
        <v>137</v>
      </c>
      <c r="C7" s="64" t="s">
        <v>135</v>
      </c>
      <c r="D7" s="65"/>
      <c r="E7" s="65"/>
      <c r="F7" s="65"/>
      <c r="G7" s="65"/>
      <c r="H7" s="66"/>
    </row>
    <row r="8" spans="1:8" ht="9.75" customHeight="1">
      <c r="A8" s="55"/>
      <c r="B8" s="68"/>
      <c r="C8" s="68"/>
      <c r="D8" s="68"/>
      <c r="E8" s="68"/>
      <c r="F8" s="68"/>
      <c r="G8" s="68"/>
      <c r="H8" s="68"/>
    </row>
    <row r="9" spans="1:10" ht="11.25" customHeight="1">
      <c r="A9" s="69"/>
      <c r="B9" s="69"/>
      <c r="C9" s="49"/>
      <c r="D9" s="49"/>
      <c r="E9" s="25"/>
      <c r="F9" s="25"/>
      <c r="G9" s="25"/>
      <c r="H9" s="25"/>
      <c r="I9" s="25"/>
      <c r="J9" s="25"/>
    </row>
    <row r="10" spans="1:10" ht="11.25" customHeight="1">
      <c r="A10" s="69"/>
      <c r="B10" s="69"/>
      <c r="C10" s="49"/>
      <c r="D10" s="49"/>
      <c r="E10" s="25"/>
      <c r="F10" s="1"/>
      <c r="G10" s="52" t="s">
        <v>47</v>
      </c>
      <c r="H10" s="25"/>
      <c r="I10" s="25"/>
      <c r="J10" s="25"/>
    </row>
    <row r="11" spans="1:10" ht="11.25" customHeight="1">
      <c r="A11" s="70" t="s">
        <v>48</v>
      </c>
      <c r="B11" s="146" t="s">
        <v>144</v>
      </c>
      <c r="C11" s="146"/>
      <c r="D11" s="146"/>
      <c r="E11" s="146"/>
      <c r="F11" s="1"/>
      <c r="G11" s="71" t="s">
        <v>49</v>
      </c>
      <c r="H11" s="25"/>
      <c r="I11" s="147"/>
      <c r="J11" s="147"/>
    </row>
    <row r="12" spans="1:10" ht="2.25" customHeight="1">
      <c r="A12" s="72" t="s">
        <v>50</v>
      </c>
      <c r="B12" s="138" t="s">
        <v>51</v>
      </c>
      <c r="C12" s="138"/>
      <c r="D12" s="138"/>
      <c r="E12" s="138"/>
      <c r="F12" s="73"/>
      <c r="G12" s="74"/>
      <c r="H12" s="75" t="s">
        <v>50</v>
      </c>
      <c r="I12" s="148" t="s">
        <v>52</v>
      </c>
      <c r="J12" s="148"/>
    </row>
    <row r="13" spans="1:10" ht="11.25" customHeight="1">
      <c r="A13" s="76" t="s">
        <v>53</v>
      </c>
      <c r="B13" s="139" t="s">
        <v>54</v>
      </c>
      <c r="C13" s="139"/>
      <c r="D13" s="139"/>
      <c r="E13" s="139"/>
      <c r="F13" s="67"/>
      <c r="G13" s="67"/>
      <c r="H13" s="78" t="s">
        <v>55</v>
      </c>
      <c r="I13" s="149" t="s">
        <v>54</v>
      </c>
      <c r="J13" s="149"/>
    </row>
    <row r="14" spans="1:10" ht="11.25" customHeight="1">
      <c r="A14" s="80"/>
      <c r="B14" s="80"/>
      <c r="C14" s="80"/>
      <c r="D14" s="80"/>
      <c r="E14" s="80"/>
      <c r="F14" s="81"/>
      <c r="G14" s="81"/>
      <c r="H14" s="15"/>
      <c r="I14" s="15"/>
      <c r="J14" s="81"/>
    </row>
    <row r="15" spans="1:10" ht="2.25" customHeight="1">
      <c r="A15" s="13" t="s">
        <v>56</v>
      </c>
      <c r="B15" s="150"/>
      <c r="C15" s="150"/>
      <c r="D15" s="150"/>
      <c r="E15" s="150"/>
      <c r="F15" s="82"/>
      <c r="G15" s="82"/>
      <c r="H15" s="82"/>
      <c r="I15" s="82"/>
      <c r="J15" s="82"/>
    </row>
    <row r="16" spans="1:10" ht="2.25" customHeight="1">
      <c r="A16" s="72" t="s">
        <v>50</v>
      </c>
      <c r="B16" s="138" t="s">
        <v>51</v>
      </c>
      <c r="C16" s="138"/>
      <c r="D16" s="138"/>
      <c r="E16" s="138"/>
      <c r="F16" s="83"/>
      <c r="G16" s="83"/>
      <c r="H16" s="83"/>
      <c r="I16" s="83"/>
      <c r="J16" s="83"/>
    </row>
    <row r="17" spans="1:10" ht="11.25" customHeight="1">
      <c r="A17" s="76" t="s">
        <v>53</v>
      </c>
      <c r="B17" s="139" t="s">
        <v>54</v>
      </c>
      <c r="C17" s="139"/>
      <c r="D17" s="139"/>
      <c r="E17" s="139"/>
      <c r="F17" s="79"/>
      <c r="G17" s="79"/>
      <c r="H17" s="79"/>
      <c r="I17" s="79"/>
      <c r="J17" s="79"/>
    </row>
    <row r="18" spans="1:10" ht="11.25">
      <c r="A18" s="14"/>
      <c r="B18" s="14"/>
      <c r="C18" s="14"/>
      <c r="D18" s="14"/>
      <c r="E18" s="21"/>
      <c r="F18" s="81"/>
      <c r="G18" s="81"/>
      <c r="H18" s="81"/>
      <c r="I18" s="81"/>
      <c r="J18" s="81"/>
    </row>
    <row r="19" spans="1:11" ht="12.75">
      <c r="A19" s="107"/>
      <c r="B19" s="107"/>
      <c r="C19" s="107"/>
      <c r="D19" s="108"/>
      <c r="E19" s="109" t="s">
        <v>57</v>
      </c>
      <c r="F19" s="110"/>
      <c r="G19" s="111"/>
      <c r="H19" s="112"/>
      <c r="I19" s="113"/>
      <c r="J19" s="108"/>
      <c r="K19" s="114"/>
    </row>
    <row r="20" spans="1:11" ht="9.75" customHeight="1">
      <c r="A20" s="107"/>
      <c r="B20" s="107"/>
      <c r="C20" s="107"/>
      <c r="D20" s="115"/>
      <c r="E20" s="115"/>
      <c r="F20" s="116" t="s">
        <v>58</v>
      </c>
      <c r="G20" s="117"/>
      <c r="H20" s="118"/>
      <c r="I20" s="108"/>
      <c r="J20" s="108"/>
      <c r="K20" s="114"/>
    </row>
    <row r="21" spans="1:10" ht="9.75" customHeight="1">
      <c r="A21" s="84"/>
      <c r="B21" s="84"/>
      <c r="C21" s="84"/>
      <c r="D21" s="79"/>
      <c r="E21" s="79"/>
      <c r="F21" s="85"/>
      <c r="G21" s="78"/>
      <c r="H21" s="86"/>
      <c r="I21" s="67"/>
      <c r="J21" s="67"/>
    </row>
    <row r="22" spans="1:10" ht="11.25">
      <c r="A22" s="87"/>
      <c r="B22" s="87"/>
      <c r="C22" s="87"/>
      <c r="D22" s="88" t="s">
        <v>59</v>
      </c>
      <c r="E22" s="89"/>
      <c r="F22" s="89"/>
      <c r="G22" s="90"/>
      <c r="H22" s="90"/>
      <c r="I22" s="1"/>
      <c r="J22" s="1"/>
    </row>
    <row r="23" spans="1:10" ht="3" customHeight="1">
      <c r="A23" s="92"/>
      <c r="B23" s="92"/>
      <c r="C23" s="92"/>
      <c r="D23" s="93"/>
      <c r="E23" s="94" t="s">
        <v>50</v>
      </c>
      <c r="F23" s="94" t="s">
        <v>50</v>
      </c>
      <c r="G23" s="95" t="s">
        <v>60</v>
      </c>
      <c r="H23" s="95"/>
      <c r="I23" s="54"/>
      <c r="J23" s="54"/>
    </row>
    <row r="24" spans="1:10" ht="11.25">
      <c r="A24" s="84"/>
      <c r="B24" s="84"/>
      <c r="C24" s="84"/>
      <c r="D24" s="88" t="s">
        <v>61</v>
      </c>
      <c r="E24" s="77" t="s">
        <v>62</v>
      </c>
      <c r="F24" s="78" t="s">
        <v>55</v>
      </c>
      <c r="G24" s="78" t="s">
        <v>54</v>
      </c>
      <c r="H24" s="78"/>
      <c r="I24" s="67"/>
      <c r="J24" s="67"/>
    </row>
    <row r="25" spans="1:10" ht="15.75" customHeight="1">
      <c r="A25" s="84"/>
      <c r="B25" s="84"/>
      <c r="C25" s="84"/>
      <c r="D25" s="88"/>
      <c r="E25" s="77"/>
      <c r="F25" s="78"/>
      <c r="G25" s="78"/>
      <c r="H25" s="78"/>
      <c r="I25" s="67"/>
      <c r="J25" s="67"/>
    </row>
    <row r="26" spans="1:10" ht="11.25" customHeight="1">
      <c r="A26" s="84"/>
      <c r="B26" s="84"/>
      <c r="C26" s="84"/>
      <c r="D26" s="88"/>
      <c r="E26" s="77"/>
      <c r="F26" s="78"/>
      <c r="G26" s="78"/>
      <c r="H26" s="78"/>
      <c r="I26" s="67"/>
      <c r="J26" s="67"/>
    </row>
    <row r="27" spans="1:10" ht="11.25">
      <c r="A27" s="1"/>
      <c r="B27" s="1"/>
      <c r="C27" s="1"/>
      <c r="D27" s="88" t="s">
        <v>63</v>
      </c>
      <c r="E27" s="89" t="s">
        <v>138</v>
      </c>
      <c r="F27" s="91"/>
      <c r="G27" s="96" t="s">
        <v>145</v>
      </c>
      <c r="H27" s="96"/>
      <c r="I27" s="1"/>
      <c r="J27" s="1"/>
    </row>
    <row r="28" spans="1:10" ht="3" customHeight="1">
      <c r="A28" s="92"/>
      <c r="B28" s="92"/>
      <c r="C28" s="92"/>
      <c r="D28" s="93"/>
      <c r="E28" s="94" t="s">
        <v>50</v>
      </c>
      <c r="F28" s="94" t="s">
        <v>50</v>
      </c>
      <c r="G28" s="95" t="s">
        <v>60</v>
      </c>
      <c r="H28" s="95"/>
      <c r="I28" s="54"/>
      <c r="J28" s="54"/>
    </row>
    <row r="29" spans="1:10" ht="9.75" customHeight="1">
      <c r="A29" s="84"/>
      <c r="B29" s="84"/>
      <c r="C29" s="84"/>
      <c r="D29" s="97"/>
      <c r="E29" s="77" t="s">
        <v>62</v>
      </c>
      <c r="F29" s="78" t="s">
        <v>55</v>
      </c>
      <c r="G29" s="78" t="s">
        <v>54</v>
      </c>
      <c r="H29" s="78"/>
      <c r="I29" s="67"/>
      <c r="J29" s="67"/>
    </row>
    <row r="30" spans="1:10" ht="11.25">
      <c r="A30" s="14"/>
      <c r="B30" s="14"/>
      <c r="C30" s="14"/>
      <c r="D30" s="21"/>
      <c r="E30" s="14"/>
      <c r="F30" s="14"/>
      <c r="G30" s="98"/>
      <c r="H30" s="1"/>
      <c r="I30" s="1"/>
      <c r="J30" s="1"/>
    </row>
    <row r="31" spans="1:10" ht="15.75" customHeight="1">
      <c r="A31" s="1"/>
      <c r="B31" s="1"/>
      <c r="C31" s="14"/>
      <c r="D31" s="1"/>
      <c r="E31" s="14" t="s">
        <v>146</v>
      </c>
      <c r="F31" s="25"/>
      <c r="G31" s="99"/>
      <c r="H31" s="99"/>
      <c r="I31" s="1"/>
      <c r="J31" s="1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I11:J11"/>
    <mergeCell ref="B12:E12"/>
    <mergeCell ref="I12:J12"/>
    <mergeCell ref="B13:E13"/>
    <mergeCell ref="I13:J13"/>
    <mergeCell ref="B15:E15"/>
    <mergeCell ref="B16:E16"/>
    <mergeCell ref="B17:E17"/>
    <mergeCell ref="A3:A4"/>
    <mergeCell ref="B3:B4"/>
    <mergeCell ref="C3:C4"/>
    <mergeCell ref="D3:H3"/>
    <mergeCell ref="B11:E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2020-01-15T07:36:46Z</cp:lastPrinted>
  <dcterms:created xsi:type="dcterms:W3CDTF">2019-09-25T04:22:14Z</dcterms:created>
  <dcterms:modified xsi:type="dcterms:W3CDTF">2020-01-15T07:36:49Z</dcterms:modified>
  <cp:category/>
  <cp:version/>
  <cp:contentType/>
  <cp:contentStatus/>
</cp:coreProperties>
</file>